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4.1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<sst xmlns="http://schemas.openxmlformats.org/spreadsheetml/2006/main" count="12" uniqueCount="11">
  <si>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4.12.</t>
  </si>
  <si>
    <t>enerģētikas, t.sk. transporta sektora, siltumnīcefekta gāzu emisiju intensitāte</t>
  </si>
  <si>
    <r>
      <t>enerģētikas SEG emisijas uz IKP (t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ekvivalenta, 2000.gada salīdzināmās cenās (milj. Ls))</t>
    </r>
  </si>
  <si>
    <t>LVĢMC,</t>
  </si>
  <si>
    <t>Enerģētika (ieskaitot transportu), t</t>
  </si>
  <si>
    <t>milj. Euro</t>
  </si>
  <si>
    <t>Enerģētikas, t.sk. transporta sektora, siltumnīcefekta gāzu emisiju intensitāte</t>
  </si>
  <si>
    <t>Gads</t>
  </si>
  <si>
    <t>Emisijas no enerģētikas sektora (ieskaitot transportu), t</t>
  </si>
  <si>
    <t>IKP, milj. euro 2010. gada salīdzināmajās cenās</t>
  </si>
  <si>
    <t>Enerģētikas, t.sk. transporta sektora, siltumnīcefekta gāzu emisiju intensitāte, t/milj. euro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</si>
</sst>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000"/>
    <numFmt numFmtId="169" formatCode="#\ ##0.00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vertAlign val="subscript"/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17" borderId="0" applyNumberFormat="0" applyBorder="0" applyAlignment="0" applyProtection="0"/>
    <xf numFmtId="0" fontId="34" fillId="27" borderId="0" applyNumberFormat="0" applyBorder="0" applyAlignment="0" applyProtection="0"/>
    <xf numFmtId="0" fontId="7" fillId="19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29" borderId="0" applyNumberFormat="0" applyBorder="0" applyAlignment="0" applyProtection="0"/>
    <xf numFmtId="0" fontId="34" fillId="41" borderId="0" applyNumberFormat="0" applyBorder="0" applyAlignment="0" applyProtection="0"/>
    <xf numFmtId="0" fontId="7" fillId="31" borderId="0" applyNumberFormat="0" applyBorder="0" applyAlignment="0" applyProtection="0"/>
    <xf numFmtId="0" fontId="34" fillId="42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5" borderId="0" applyNumberFormat="0" applyBorder="0" applyAlignment="0" applyProtection="0"/>
    <xf numFmtId="4" fontId="9" fillId="0" borderId="3" applyFill="0" applyBorder="0" applyProtection="0">
      <alignment horizontal="right" vertical="center"/>
    </xf>
    <xf numFmtId="0" fontId="36" fillId="45" borderId="4" applyNumberFormat="0" applyAlignment="0" applyProtection="0"/>
    <xf numFmtId="0" fontId="10" fillId="46" borderId="5" applyNumberFormat="0" applyAlignment="0" applyProtection="0"/>
    <xf numFmtId="0" fontId="37" fillId="47" borderId="6" applyNumberFormat="0" applyAlignment="0" applyProtection="0"/>
    <xf numFmtId="0" fontId="11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4" fillId="7" borderId="0" applyNumberFormat="0" applyBorder="0" applyAlignment="0" applyProtection="0"/>
    <xf numFmtId="0" fontId="41" fillId="0" borderId="8" applyNumberFormat="0" applyFill="0" applyAlignment="0" applyProtection="0"/>
    <xf numFmtId="0" fontId="15" fillId="0" borderId="9" applyNumberFormat="0" applyFill="0" applyAlignment="0" applyProtection="0"/>
    <xf numFmtId="0" fontId="42" fillId="0" borderId="10" applyNumberFormat="0" applyFill="0" applyAlignment="0" applyProtection="0"/>
    <xf numFmtId="0" fontId="16" fillId="0" borderId="11" applyNumberFormat="0" applyFill="0" applyAlignment="0" applyProtection="0"/>
    <xf numFmtId="0" fontId="43" fillId="0" borderId="12" applyNumberFormat="0" applyFill="0" applyAlignment="0" applyProtection="0"/>
    <xf numFmtId="0" fontId="17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4" applyNumberFormat="0" applyAlignment="0" applyProtection="0"/>
    <xf numFmtId="0" fontId="19" fillId="13" borderId="5" applyNumberFormat="0" applyAlignment="0" applyProtection="0"/>
    <xf numFmtId="0" fontId="12" fillId="51" borderId="1">
      <alignment/>
      <protection/>
    </xf>
    <xf numFmtId="0" fontId="46" fillId="0" borderId="14" applyNumberFormat="0" applyFill="0" applyAlignment="0" applyProtection="0"/>
    <xf numFmtId="0" fontId="20" fillId="0" borderId="15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47" fillId="52" borderId="0" applyNumberFormat="0" applyBorder="0" applyAlignment="0" applyProtection="0"/>
    <xf numFmtId="0" fontId="21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23" fillId="48" borderId="0" applyNumberFormat="0" applyFont="0" applyBorder="0" applyAlignment="0" applyProtection="0"/>
    <xf numFmtId="4" fontId="12" fillId="0" borderId="0">
      <alignment/>
      <protection/>
    </xf>
    <xf numFmtId="0" fontId="0" fillId="54" borderId="16" applyNumberFormat="0" applyFont="0" applyAlignment="0" applyProtection="0"/>
    <xf numFmtId="0" fontId="12" fillId="55" borderId="17" applyNumberFormat="0" applyFont="0" applyAlignment="0" applyProtection="0"/>
    <xf numFmtId="0" fontId="48" fillId="45" borderId="18" applyNumberFormat="0" applyAlignment="0" applyProtection="0"/>
    <xf numFmtId="0" fontId="24" fillId="46" borderId="19" applyNumberFormat="0" applyAlignment="0" applyProtection="0"/>
    <xf numFmtId="168" fontId="6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2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/>
      <protection/>
    </xf>
  </cellStyleXfs>
  <cellXfs count="18"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" fontId="5" fillId="11" borderId="1" xfId="0" applyNumberFormat="1" applyFont="1" applyFill="1" applyBorder="1" applyAlignment="1" applyProtection="1">
      <alignment horizontal="left" vertical="center"/>
      <protection/>
    </xf>
    <xf numFmtId="2" fontId="0" fillId="0" borderId="1" xfId="0" applyNumberFormat="1" applyBorder="1" applyAlignment="1">
      <alignment/>
    </xf>
    <xf numFmtId="0" fontId="0" fillId="57" borderId="0" xfId="0" applyFill="1" applyAlignment="1">
      <alignment/>
    </xf>
    <xf numFmtId="0" fontId="2" fillId="57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58" borderId="1" xfId="0" applyFont="1" applyFill="1" applyBorder="1" applyAlignment="1">
      <alignment/>
    </xf>
    <xf numFmtId="2" fontId="0" fillId="58" borderId="1" xfId="0" applyNumberFormat="1" applyFill="1" applyBorder="1" applyAlignment="1">
      <alignment/>
    </xf>
    <xf numFmtId="0" fontId="2" fillId="58" borderId="1" xfId="0" applyFont="1" applyFill="1" applyBorder="1" applyAlignment="1">
      <alignment horizontal="center" vertical="center" wrapText="1"/>
    </xf>
    <xf numFmtId="0" fontId="2" fillId="57" borderId="1" xfId="0" applyFont="1" applyFill="1" applyBorder="1" applyAlignment="1">
      <alignment wrapText="1"/>
    </xf>
    <xf numFmtId="0" fontId="50" fillId="58" borderId="1" xfId="0" applyFont="1" applyFill="1" applyBorder="1" applyAlignment="1">
      <alignment/>
    </xf>
    <xf numFmtId="0" fontId="50" fillId="0" borderId="1" xfId="0" applyFont="1" applyBorder="1" applyAlignment="1">
      <alignment/>
    </xf>
    <xf numFmtId="0" fontId="2" fillId="57" borderId="0" xfId="0" applyFont="1" applyFill="1" applyAlignment="1">
      <alignment horizontal="center" wrapText="1"/>
    </xf>
  </cellXfs>
  <cellStyles count="2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line" xfId="92"/>
    <cellStyle name="Hyperlink" xfId="93"/>
    <cellStyle name="Input" xfId="94"/>
    <cellStyle name="Input 2" xfId="95"/>
    <cellStyle name="KP_thin_border_dark_grey" xfId="96"/>
    <cellStyle name="Linked Cell" xfId="97"/>
    <cellStyle name="Linked Cell 2" xfId="98"/>
    <cellStyle name="Milliers [0]_ElecTimeSeries" xfId="99"/>
    <cellStyle name="Milliers_ElecTimeSeries" xfId="100"/>
    <cellStyle name="Monétaire [0]_ElecTimeSeries" xfId="101"/>
    <cellStyle name="Monétaire_ElecTimeSeries" xfId="102"/>
    <cellStyle name="Neutral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9" xfId="153"/>
    <cellStyle name="Normal 3" xfId="154"/>
    <cellStyle name="Normal 3 10" xfId="155"/>
    <cellStyle name="Normal 3 11" xfId="156"/>
    <cellStyle name="Normal 3 12" xfId="157"/>
    <cellStyle name="Normal 3 13" xfId="158"/>
    <cellStyle name="Normal 3 14" xfId="159"/>
    <cellStyle name="Normal 3 15" xfId="160"/>
    <cellStyle name="Normal 3 16" xfId="161"/>
    <cellStyle name="Normal 3 17" xfId="162"/>
    <cellStyle name="Normal 3 18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30" xfId="172"/>
    <cellStyle name="Normal 31" xfId="173"/>
    <cellStyle name="Normal 32" xfId="174"/>
    <cellStyle name="Normal 33" xfId="175"/>
    <cellStyle name="Normal 34" xfId="176"/>
    <cellStyle name="Normal 4" xfId="177"/>
    <cellStyle name="Normal 5" xfId="178"/>
    <cellStyle name="Normal 6" xfId="179"/>
    <cellStyle name="Normal 7" xfId="180"/>
    <cellStyle name="Normal 8" xfId="181"/>
    <cellStyle name="Normal 9" xfId="182"/>
    <cellStyle name="Normal GHG Numbers (0.00)" xfId="183"/>
    <cellStyle name="Normal GHG Textfiels Bold" xfId="184"/>
    <cellStyle name="Normal GHG whole table" xfId="185"/>
    <cellStyle name="Normal GHG-Shade" xfId="186"/>
    <cellStyle name="Normál_Munka1" xfId="187"/>
    <cellStyle name="Note" xfId="188"/>
    <cellStyle name="Note 2" xfId="189"/>
    <cellStyle name="Output" xfId="190"/>
    <cellStyle name="Output 2" xfId="191"/>
    <cellStyle name="Pattern" xfId="192"/>
    <cellStyle name="Percent" xfId="193"/>
    <cellStyle name="Percent 2" xfId="194"/>
    <cellStyle name="Standard 2" xfId="195"/>
    <cellStyle name="Standard 3" xfId="196"/>
    <cellStyle name="Standard 3 10" xfId="197"/>
    <cellStyle name="Standard 3 11" xfId="198"/>
    <cellStyle name="Standard 3 12" xfId="199"/>
    <cellStyle name="Standard 3 13" xfId="200"/>
    <cellStyle name="Standard 3 14" xfId="201"/>
    <cellStyle name="Standard 3 15" xfId="202"/>
    <cellStyle name="Standard 3 16" xfId="203"/>
    <cellStyle name="Standard 3 17" xfId="204"/>
    <cellStyle name="Standard 3 18" xfId="205"/>
    <cellStyle name="Standard 3 19" xfId="206"/>
    <cellStyle name="Standard 3 2" xfId="207"/>
    <cellStyle name="Standard 3 20" xfId="208"/>
    <cellStyle name="Standard 3 21" xfId="209"/>
    <cellStyle name="Standard 3 22" xfId="210"/>
    <cellStyle name="Standard 3 23" xfId="211"/>
    <cellStyle name="Standard 3 24" xfId="212"/>
    <cellStyle name="Standard 3 25" xfId="213"/>
    <cellStyle name="Standard 3 26" xfId="214"/>
    <cellStyle name="Standard 3 27" xfId="215"/>
    <cellStyle name="Standard 3 28" xfId="216"/>
    <cellStyle name="Standard 3 29" xfId="217"/>
    <cellStyle name="Standard 3 3" xfId="218"/>
    <cellStyle name="Standard 3 30" xfId="219"/>
    <cellStyle name="Standard 3 4" xfId="220"/>
    <cellStyle name="Standard 3 5" xfId="221"/>
    <cellStyle name="Standard 3 6" xfId="222"/>
    <cellStyle name="Standard 3 7" xfId="223"/>
    <cellStyle name="Standard 3 8" xfId="224"/>
    <cellStyle name="Standard 3 9" xfId="225"/>
    <cellStyle name="Standard 4 10" xfId="226"/>
    <cellStyle name="Standard 4 11" xfId="227"/>
    <cellStyle name="Standard 4 12" xfId="228"/>
    <cellStyle name="Standard 4 13" xfId="229"/>
    <cellStyle name="Standard 4 14" xfId="230"/>
    <cellStyle name="Standard 4 15" xfId="231"/>
    <cellStyle name="Standard 4 16" xfId="232"/>
    <cellStyle name="Standard 4 17" xfId="233"/>
    <cellStyle name="Standard 4 18" xfId="234"/>
    <cellStyle name="Standard 4 19" xfId="235"/>
    <cellStyle name="Standard 4 2" xfId="236"/>
    <cellStyle name="Standard 4 20" xfId="237"/>
    <cellStyle name="Standard 4 21" xfId="238"/>
    <cellStyle name="Standard 4 22" xfId="239"/>
    <cellStyle name="Standard 4 23" xfId="240"/>
    <cellStyle name="Standard 4 24" xfId="241"/>
    <cellStyle name="Standard 4 25" xfId="242"/>
    <cellStyle name="Standard 4 26" xfId="243"/>
    <cellStyle name="Standard 4 27" xfId="244"/>
    <cellStyle name="Standard 4 28" xfId="245"/>
    <cellStyle name="Standard 4 29" xfId="246"/>
    <cellStyle name="Standard 4 3" xfId="247"/>
    <cellStyle name="Standard 4 30" xfId="248"/>
    <cellStyle name="Standard 4 4" xfId="249"/>
    <cellStyle name="Standard 4 5" xfId="250"/>
    <cellStyle name="Standard 4 6" xfId="251"/>
    <cellStyle name="Standard 4 7" xfId="252"/>
    <cellStyle name="Standard 4 8" xfId="253"/>
    <cellStyle name="Standard 4 9" xfId="254"/>
    <cellStyle name="Standard 5 10" xfId="255"/>
    <cellStyle name="Standard 5 11" xfId="256"/>
    <cellStyle name="Standard 5 12" xfId="257"/>
    <cellStyle name="Standard 5 13" xfId="258"/>
    <cellStyle name="Standard 5 14" xfId="259"/>
    <cellStyle name="Standard 5 15" xfId="260"/>
    <cellStyle name="Standard 5 16" xfId="261"/>
    <cellStyle name="Standard 5 17" xfId="262"/>
    <cellStyle name="Standard 5 18" xfId="263"/>
    <cellStyle name="Standard 5 19" xfId="264"/>
    <cellStyle name="Standard 5 2" xfId="265"/>
    <cellStyle name="Standard 5 20" xfId="266"/>
    <cellStyle name="Standard 5 21" xfId="267"/>
    <cellStyle name="Standard 5 22" xfId="268"/>
    <cellStyle name="Standard 5 23" xfId="269"/>
    <cellStyle name="Standard 5 24" xfId="270"/>
    <cellStyle name="Standard 5 25" xfId="271"/>
    <cellStyle name="Standard 5 26" xfId="272"/>
    <cellStyle name="Standard 5 27" xfId="273"/>
    <cellStyle name="Standard 5 28" xfId="274"/>
    <cellStyle name="Standard 5 29" xfId="275"/>
    <cellStyle name="Standard 5 3" xfId="276"/>
    <cellStyle name="Standard 5 30" xfId="277"/>
    <cellStyle name="Standard 5 4" xfId="278"/>
    <cellStyle name="Standard 5 5" xfId="279"/>
    <cellStyle name="Standard 5 6" xfId="280"/>
    <cellStyle name="Standard 5 7" xfId="281"/>
    <cellStyle name="Standard 5 8" xfId="282"/>
    <cellStyle name="Standard 5 9" xfId="283"/>
    <cellStyle name="Title" xfId="284"/>
    <cellStyle name="Title 2" xfId="285"/>
    <cellStyle name="Total" xfId="286"/>
    <cellStyle name="Total 2" xfId="287"/>
    <cellStyle name="Warning Text" xfId="288"/>
    <cellStyle name="Warning Text 2" xfId="289"/>
    <cellStyle name="Обычный_CRF Software v1.20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 emisiju intensitāte enerģētikas sektorā (ieskaitot transportu) (t CO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ekvivalentu 2010. g. salīdzināmajās cenās uz milj. euro)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8625"/>
          <c:w val="0.92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'4.12'!$A$5</c:f>
              <c:strCache>
                <c:ptCount val="1"/>
                <c:pt idx="0">
                  <c:v>enerģētikas, t.sk. transporta sektora, siltumnīcefekta gāzu emisiju intensitāte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'4.12'!$B$2:$G$2</c:f>
              <c:numCache/>
            </c:numRef>
          </c:cat>
          <c:val>
            <c:numRef>
              <c:f>'4.12'!$B$5:$G$5</c:f>
              <c:numCache/>
            </c:numRef>
          </c:val>
        </c:ser>
        <c:axId val="18052434"/>
        <c:axId val="28254179"/>
      </c:bar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ekv. 2010.gada salīdzin.cenās/milj. euro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2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1381125</xdr:colOff>
      <xdr:row>9</xdr:row>
      <xdr:rowOff>0</xdr:rowOff>
    </xdr:from>
    <xdr:to>
      <xdr:col>13</xdr:col>
      <xdr:colOff>571500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8362950" y="2371725"/>
        <a:ext cx="6096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1" width="40.8515625" style="0" customWidth="1"/>
    <col min="2" max="2" width="28.8515625" style="0" customWidth="1"/>
    <col min="3" max="3" width="35.00390625" style="0" customWidth="1"/>
    <col min="4" max="4" width="20.8515625" style="0" customWidth="1"/>
    <col min="5" max="5" width="9.57421875" style="0" bestFit="1" customWidth="1"/>
  </cols>
  <sheetData>
    <row r="1" spans="1:5" ht="50.25">
      <c r="A1" s="1" t="s">
        <v>0</v>
      </c>
      <c r="B1" s="1" t="s">
        <v>1</v>
      </c>
      <c r="C1" s="1" t="s">
        <v>2</v>
      </c>
      <c r="D1" s="2" t="s">
        <v>3</v>
      </c>
      <c r="E1" s="3"/>
    </row>
    <row r="2" spans="1:7" ht="15">
      <c r="A2" s="3"/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</row>
    <row r="3" spans="1:7" ht="15" customHeight="1">
      <c r="A3" s="5" t="s">
        <v>4</v>
      </c>
      <c r="B3" s="3">
        <f aca="true" t="shared" si="0" ref="B3:G3">B8*1000</f>
        <v>8304457.424114206</v>
      </c>
      <c r="C3" s="3">
        <f t="shared" si="0"/>
        <v>7604468.96319087</v>
      </c>
      <c r="D3" s="3">
        <f t="shared" si="0"/>
        <v>8361175.765459575</v>
      </c>
      <c r="E3" s="3">
        <f t="shared" si="0"/>
        <v>7526391.41910442</v>
      </c>
      <c r="F3" s="3">
        <f t="shared" si="0"/>
        <v>7211107.144416576</v>
      </c>
      <c r="G3" s="3">
        <f t="shared" si="0"/>
        <v>7084086.5936606955</v>
      </c>
    </row>
    <row r="4" spans="1:7" ht="15">
      <c r="A4" s="3" t="s">
        <v>5</v>
      </c>
      <c r="B4" s="3">
        <f aca="true" t="shared" si="1" ref="B4:G4">B9/1000</f>
        <v>21745.843</v>
      </c>
      <c r="C4" s="3">
        <f t="shared" si="1"/>
        <v>18625.548</v>
      </c>
      <c r="D4" s="3">
        <f t="shared" si="1"/>
        <v>17921.45</v>
      </c>
      <c r="E4" s="3">
        <f t="shared" si="1"/>
        <v>19034.641</v>
      </c>
      <c r="F4" s="3">
        <f t="shared" si="1"/>
        <v>19797.023</v>
      </c>
      <c r="G4" s="3">
        <f t="shared" si="1"/>
        <v>20395.216</v>
      </c>
    </row>
    <row r="5" spans="1:7" ht="31.5">
      <c r="A5" s="1" t="s">
        <v>1</v>
      </c>
      <c r="B5" s="6">
        <f aca="true" t="shared" si="2" ref="B5:G5">B3/B4</f>
        <v>381.88712316713617</v>
      </c>
      <c r="C5" s="6">
        <f t="shared" si="2"/>
        <v>408.28162281135945</v>
      </c>
      <c r="D5" s="6">
        <f t="shared" si="2"/>
        <v>466.54571842454567</v>
      </c>
      <c r="E5" s="6">
        <f t="shared" si="2"/>
        <v>395.40495768238657</v>
      </c>
      <c r="F5" s="6">
        <f t="shared" si="2"/>
        <v>364.2520971166511</v>
      </c>
      <c r="G5" s="6">
        <f t="shared" si="2"/>
        <v>347.3406015244308</v>
      </c>
    </row>
    <row r="6" ht="15">
      <c r="F6">
        <f>D5*100/B5-100</f>
        <v>22.168486477182938</v>
      </c>
    </row>
    <row r="7" ht="15">
      <c r="F7">
        <f>F5*100/C5-100</f>
        <v>-10.784106664299102</v>
      </c>
    </row>
    <row r="8" spans="2:7" ht="15">
      <c r="B8">
        <v>8304.457424114205</v>
      </c>
      <c r="C8">
        <v>7604.46896319087</v>
      </c>
      <c r="D8">
        <v>8361.175765459575</v>
      </c>
      <c r="E8">
        <v>7526.39141910442</v>
      </c>
      <c r="F8">
        <v>7211.107144416576</v>
      </c>
      <c r="G8">
        <v>7084.086593660695</v>
      </c>
    </row>
    <row r="9" spans="2:7" ht="15">
      <c r="B9">
        <v>21745843</v>
      </c>
      <c r="C9">
        <v>18625548</v>
      </c>
      <c r="D9">
        <v>17921450</v>
      </c>
      <c r="E9">
        <v>19034641</v>
      </c>
      <c r="F9">
        <v>19797023</v>
      </c>
      <c r="G9">
        <v>20395216</v>
      </c>
    </row>
    <row r="26" spans="1:4" ht="15">
      <c r="A26" s="17" t="s">
        <v>6</v>
      </c>
      <c r="B26" s="17"/>
      <c r="C26" s="17"/>
      <c r="D26" s="7"/>
    </row>
    <row r="27" spans="1:4" ht="15">
      <c r="A27" s="7"/>
      <c r="B27" s="7"/>
      <c r="C27" s="7"/>
      <c r="D27" s="7"/>
    </row>
    <row r="28" spans="1:8" s="9" customFormat="1" ht="75">
      <c r="A28" s="8" t="s">
        <v>7</v>
      </c>
      <c r="B28" s="8" t="s">
        <v>8</v>
      </c>
      <c r="C28" s="13" t="s">
        <v>9</v>
      </c>
      <c r="D28" s="14" t="s">
        <v>10</v>
      </c>
      <c r="H28" s="10"/>
    </row>
    <row r="29" spans="1:4" ht="15">
      <c r="A29" s="11">
        <v>2008</v>
      </c>
      <c r="B29" s="12">
        <f>B3</f>
        <v>8304457.424114206</v>
      </c>
      <c r="C29" s="12">
        <f>B4</f>
        <v>21745.843</v>
      </c>
      <c r="D29" s="12">
        <f>B29/C29</f>
        <v>381.88712316713617</v>
      </c>
    </row>
    <row r="30" spans="1:4" ht="15">
      <c r="A30" s="11">
        <v>2009</v>
      </c>
      <c r="B30" s="12">
        <f>C3</f>
        <v>7604468.96319087</v>
      </c>
      <c r="C30" s="12">
        <f>C4</f>
        <v>18625.548</v>
      </c>
      <c r="D30" s="12">
        <f>B30/C30</f>
        <v>408.28162281135945</v>
      </c>
    </row>
    <row r="31" spans="1:4" ht="15">
      <c r="A31" s="11">
        <v>2010</v>
      </c>
      <c r="B31" s="12">
        <f>D3</f>
        <v>8361175.765459575</v>
      </c>
      <c r="C31" s="12">
        <f>D4</f>
        <v>17921.45</v>
      </c>
      <c r="D31" s="12">
        <f>B31/C31</f>
        <v>466.54571842454567</v>
      </c>
    </row>
    <row r="32" spans="1:4" ht="15">
      <c r="A32" s="11">
        <v>2011</v>
      </c>
      <c r="B32" s="12">
        <f>E3</f>
        <v>7526391.41910442</v>
      </c>
      <c r="C32" s="12">
        <f>E4</f>
        <v>19034.641</v>
      </c>
      <c r="D32" s="12">
        <f>B32/C32</f>
        <v>395.40495768238657</v>
      </c>
    </row>
    <row r="33" spans="1:4" ht="15">
      <c r="A33" s="15">
        <v>2012</v>
      </c>
      <c r="B33" s="12">
        <f>F3</f>
        <v>7211107.144416576</v>
      </c>
      <c r="C33" s="12">
        <f>F4</f>
        <v>19797.023</v>
      </c>
      <c r="D33" s="12">
        <f>B33/C33</f>
        <v>364.2520971166511</v>
      </c>
    </row>
    <row r="34" spans="1:4" ht="15">
      <c r="A34" s="16">
        <v>2013</v>
      </c>
      <c r="B34" s="6">
        <v>7084086.5936606955</v>
      </c>
      <c r="C34" s="6">
        <v>20395.216</v>
      </c>
      <c r="D34" s="6">
        <v>347.3406015244308</v>
      </c>
    </row>
    <row r="37" ht="15">
      <c r="D37">
        <f>D31*100/D29-100</f>
        <v>22.168486477182938</v>
      </c>
    </row>
    <row r="38" ht="15">
      <c r="D38">
        <f>D34*100/D31-100</f>
        <v>-25.550575686912865</v>
      </c>
    </row>
  </sheetData>
  <sheetProtection/>
  <mergeCells count="1">
    <mergeCell ref="A26:C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Evita Vitola</cp:lastModifiedBy>
  <dcterms:created xsi:type="dcterms:W3CDTF">2014-05-19T07:14:28Z</dcterms:created>
  <dcterms:modified xsi:type="dcterms:W3CDTF">2016-01-06T07:17:31Z</dcterms:modified>
  <cp:category/>
  <cp:version/>
  <cp:contentType/>
  <cp:contentStatus/>
</cp:coreProperties>
</file>