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4.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<sst xmlns="http://schemas.openxmlformats.org/spreadsheetml/2006/main" count="12" uniqueCount="8">
  <si>
    <t>4.9.</t>
  </si>
  <si>
    <t>transporta sektora siltumnīcefekta gāzu emisijas uz iedzīvotāju</t>
  </si>
  <si>
    <r>
      <t>t CO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ekvivalents uz iedz. gadā</t>
    </r>
  </si>
  <si>
    <t>LVĢMC,</t>
  </si>
  <si>
    <t>Transporta sektora SEG emisijas, t</t>
  </si>
  <si>
    <t>Iedzīvotāju skaits</t>
  </si>
  <si>
    <t>Transporta sektora siltumnīcefekta gāzu emisijas uz iedzīvotāju</t>
  </si>
  <si>
    <t>Gads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</si>
</sst>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Helvetic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vertAlign val="subscript"/>
      <sz val="10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darkTrellis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49" fontId="6" fillId="0" borderId="1" applyNumberFormat="0" applyFont="0" applyFill="0" applyBorder="0" applyProtection="0">
      <alignment horizontal="left" vertical="center" indent="2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17" borderId="0" applyNumberFormat="0" applyBorder="0" applyAlignment="0" applyProtection="0"/>
    <xf numFmtId="0" fontId="33" fillId="27" borderId="0" applyNumberFormat="0" applyBorder="0" applyAlignment="0" applyProtection="0"/>
    <xf numFmtId="0" fontId="7" fillId="19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33" borderId="0" applyNumberFormat="0" applyBorder="0" applyAlignment="0" applyProtection="0"/>
    <xf numFmtId="0" fontId="33" fillId="34" borderId="0" applyNumberFormat="0" applyBorder="0" applyAlignment="0" applyProtection="0"/>
    <xf numFmtId="0" fontId="7" fillId="35" borderId="0" applyNumberFormat="0" applyBorder="0" applyAlignment="0" applyProtection="0"/>
    <xf numFmtId="0" fontId="33" fillId="36" borderId="0" applyNumberFormat="0" applyBorder="0" applyAlignment="0" applyProtection="0"/>
    <xf numFmtId="0" fontId="7" fillId="37" borderId="0" applyNumberFormat="0" applyBorder="0" applyAlignment="0" applyProtection="0"/>
    <xf numFmtId="0" fontId="33" fillId="38" borderId="0" applyNumberFormat="0" applyBorder="0" applyAlignment="0" applyProtection="0"/>
    <xf numFmtId="0" fontId="7" fillId="39" borderId="0" applyNumberFormat="0" applyBorder="0" applyAlignment="0" applyProtection="0"/>
    <xf numFmtId="0" fontId="33" fillId="40" borderId="0" applyNumberFormat="0" applyBorder="0" applyAlignment="0" applyProtection="0"/>
    <xf numFmtId="0" fontId="7" fillId="29" borderId="0" applyNumberFormat="0" applyBorder="0" applyAlignment="0" applyProtection="0"/>
    <xf numFmtId="0" fontId="33" fillId="41" borderId="0" applyNumberFormat="0" applyBorder="0" applyAlignment="0" applyProtection="0"/>
    <xf numFmtId="0" fontId="7" fillId="31" borderId="0" applyNumberFormat="0" applyBorder="0" applyAlignment="0" applyProtection="0"/>
    <xf numFmtId="0" fontId="33" fillId="42" borderId="0" applyNumberFormat="0" applyBorder="0" applyAlignment="0" applyProtection="0"/>
    <xf numFmtId="0" fontId="7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5" borderId="0" applyNumberFormat="0" applyBorder="0" applyAlignment="0" applyProtection="0"/>
    <xf numFmtId="4" fontId="9" fillId="0" borderId="3" applyFill="0" applyBorder="0" applyProtection="0">
      <alignment horizontal="right" vertical="center"/>
    </xf>
    <xf numFmtId="0" fontId="35" fillId="45" borderId="4" applyNumberFormat="0" applyAlignment="0" applyProtection="0"/>
    <xf numFmtId="0" fontId="10" fillId="46" borderId="5" applyNumberFormat="0" applyAlignment="0" applyProtection="0"/>
    <xf numFmtId="0" fontId="36" fillId="47" borderId="6" applyNumberFormat="0" applyAlignment="0" applyProtection="0"/>
    <xf numFmtId="0" fontId="11" fillId="48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3" fillId="7" borderId="0" applyNumberFormat="0" applyBorder="0" applyAlignment="0" applyProtection="0"/>
    <xf numFmtId="0" fontId="40" fillId="0" borderId="8" applyNumberFormat="0" applyFill="0" applyAlignment="0" applyProtection="0"/>
    <xf numFmtId="0" fontId="14" fillId="0" borderId="9" applyNumberFormat="0" applyFill="0" applyAlignment="0" applyProtection="0"/>
    <xf numFmtId="0" fontId="41" fillId="0" borderId="10" applyNumberFormat="0" applyFill="0" applyAlignment="0" applyProtection="0"/>
    <xf numFmtId="0" fontId="15" fillId="0" borderId="11" applyNumberFormat="0" applyFill="0" applyAlignment="0" applyProtection="0"/>
    <xf numFmtId="0" fontId="42" fillId="0" borderId="12" applyNumberFormat="0" applyFill="0" applyAlignment="0" applyProtection="0"/>
    <xf numFmtId="0" fontId="16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4" applyNumberFormat="0" applyAlignment="0" applyProtection="0"/>
    <xf numFmtId="0" fontId="18" fillId="13" borderId="5" applyNumberFormat="0" applyAlignment="0" applyProtection="0"/>
    <xf numFmtId="0" fontId="5" fillId="51" borderId="1">
      <alignment/>
      <protection/>
    </xf>
    <xf numFmtId="0" fontId="45" fillId="0" borderId="14" applyNumberFormat="0" applyFill="0" applyAlignment="0" applyProtection="0"/>
    <xf numFmtId="0" fontId="19" fillId="0" borderId="15" applyNumberFormat="0" applyFill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46" fillId="52" borderId="0" applyNumberFormat="0" applyBorder="0" applyAlignment="0" applyProtection="0"/>
    <xf numFmtId="0" fontId="20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" fontId="5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22" fillId="48" borderId="0" applyNumberFormat="0" applyFont="0" applyBorder="0" applyAlignment="0" applyProtection="0"/>
    <xf numFmtId="4" fontId="5" fillId="0" borderId="0">
      <alignment/>
      <protection/>
    </xf>
    <xf numFmtId="0" fontId="0" fillId="54" borderId="16" applyNumberFormat="0" applyFont="0" applyAlignment="0" applyProtection="0"/>
    <xf numFmtId="0" fontId="5" fillId="55" borderId="17" applyNumberFormat="0" applyFont="0" applyAlignment="0" applyProtection="0"/>
    <xf numFmtId="0" fontId="47" fillId="45" borderId="18" applyNumberFormat="0" applyAlignment="0" applyProtection="0"/>
    <xf numFmtId="0" fontId="23" fillId="46" borderId="19" applyNumberFormat="0" applyAlignment="0" applyProtection="0"/>
    <xf numFmtId="168" fontId="6" fillId="56" borderId="1" applyNumberFormat="0" applyFon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20" applyNumberFormat="0" applyFill="0" applyAlignment="0" applyProtection="0"/>
    <xf numFmtId="0" fontId="4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</cellStyleXfs>
  <cellXfs count="23">
    <xf numFmtId="0" fontId="0" fillId="0" borderId="0" xfId="0" applyFont="1" applyAlignment="1">
      <alignment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4" fontId="6" fillId="7" borderId="25" xfId="115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6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57" borderId="0" xfId="0" applyFill="1" applyAlignment="1">
      <alignment/>
    </xf>
    <xf numFmtId="0" fontId="49" fillId="58" borderId="1" xfId="0" applyFont="1" applyFill="1" applyBorder="1" applyAlignment="1">
      <alignment vertical="center" wrapText="1"/>
    </xf>
    <xf numFmtId="0" fontId="4" fillId="58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4" fillId="58" borderId="1" xfId="0" applyFont="1" applyFill="1" applyBorder="1" applyAlignment="1">
      <alignment/>
    </xf>
    <xf numFmtId="2" fontId="0" fillId="58" borderId="1" xfId="0" applyNumberFormat="1" applyFill="1" applyBorder="1" applyAlignment="1">
      <alignment/>
    </xf>
    <xf numFmtId="0" fontId="0" fillId="58" borderId="1" xfId="0" applyFill="1" applyBorder="1" applyAlignment="1">
      <alignment/>
    </xf>
    <xf numFmtId="0" fontId="49" fillId="58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4" fillId="57" borderId="0" xfId="0" applyFont="1" applyFill="1" applyAlignment="1">
      <alignment horizontal="center" wrapText="1"/>
    </xf>
  </cellXfs>
  <cellStyles count="2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x indented GHG Textfiels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5x indented GHG Textfiels" xfId="40"/>
    <cellStyle name="60% - Accent1" xfId="41"/>
    <cellStyle name="60% - Accent1 2" xfId="42"/>
    <cellStyle name="60% - Accent2" xfId="43"/>
    <cellStyle name="60% - Accent2 2" xfId="44"/>
    <cellStyle name="60% - Accent3" xfId="45"/>
    <cellStyle name="60% - Accent3 2" xfId="46"/>
    <cellStyle name="60% - Accent4" xfId="47"/>
    <cellStyle name="60% - Accent4 2" xfId="48"/>
    <cellStyle name="60% - Accent5" xfId="49"/>
    <cellStyle name="60% - Accent5 2" xfId="50"/>
    <cellStyle name="60% - Accent6" xfId="51"/>
    <cellStyle name="60% - Accent6 2" xfId="52"/>
    <cellStyle name="Accent1" xfId="53"/>
    <cellStyle name="Accent1 2" xfId="54"/>
    <cellStyle name="Accent2" xfId="55"/>
    <cellStyle name="Accent2 2" xfId="56"/>
    <cellStyle name="Accent3" xfId="57"/>
    <cellStyle name="Accent3 2" xfId="58"/>
    <cellStyle name="Accent4" xfId="59"/>
    <cellStyle name="Accent4 2" xfId="60"/>
    <cellStyle name="Accent5" xfId="61"/>
    <cellStyle name="Accent5 2" xfId="62"/>
    <cellStyle name="Accent6" xfId="63"/>
    <cellStyle name="Accent6 2" xfId="64"/>
    <cellStyle name="Bad" xfId="65"/>
    <cellStyle name="Bad 2" xfId="66"/>
    <cellStyle name="Bold GHG Numbers (0.00)" xfId="67"/>
    <cellStyle name="Calculation" xfId="68"/>
    <cellStyle name="Calculation 2" xfId="69"/>
    <cellStyle name="Check Cell" xfId="70"/>
    <cellStyle name="Check Cell 2" xfId="71"/>
    <cellStyle name="Comma" xfId="72"/>
    <cellStyle name="Comma [0]" xfId="73"/>
    <cellStyle name="Comma 2" xfId="74"/>
    <cellStyle name="Comma 2 2" xfId="75"/>
    <cellStyle name="Comma 2 3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eadline" xfId="92"/>
    <cellStyle name="Hyperlink" xfId="93"/>
    <cellStyle name="Input" xfId="94"/>
    <cellStyle name="Input 2" xfId="95"/>
    <cellStyle name="KP_thin_border_dark_grey" xfId="96"/>
    <cellStyle name="Linked Cell" xfId="97"/>
    <cellStyle name="Linked Cell 2" xfId="98"/>
    <cellStyle name="Milliers [0]_ElecTimeSeries" xfId="99"/>
    <cellStyle name="Milliers_ElecTimeSeries" xfId="100"/>
    <cellStyle name="Monétaire [0]_ElecTimeSeries" xfId="101"/>
    <cellStyle name="Monétaire_ElecTimeSeries" xfId="102"/>
    <cellStyle name="Neutral" xfId="103"/>
    <cellStyle name="Neutral 2" xfId="104"/>
    <cellStyle name="Normal 10" xfId="105"/>
    <cellStyle name="Normal 11" xfId="106"/>
    <cellStyle name="Normal 12" xfId="107"/>
    <cellStyle name="Normal 13" xfId="108"/>
    <cellStyle name="Normal 14" xfId="109"/>
    <cellStyle name="Normal 15" xfId="110"/>
    <cellStyle name="Normal 16" xfId="111"/>
    <cellStyle name="Normal 17" xfId="112"/>
    <cellStyle name="Normal 18" xfId="113"/>
    <cellStyle name="Normal 19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2" xfId="125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15" xfId="131"/>
    <cellStyle name="Normal 2 2 16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3" xfId="142"/>
    <cellStyle name="Normal 2 4" xfId="143"/>
    <cellStyle name="Normal 2 5" xfId="144"/>
    <cellStyle name="Normal 2 6" xfId="145"/>
    <cellStyle name="Normal 2 7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9" xfId="153"/>
    <cellStyle name="Normal 3" xfId="154"/>
    <cellStyle name="Normal 3 10" xfId="155"/>
    <cellStyle name="Normal 3 11" xfId="156"/>
    <cellStyle name="Normal 3 12" xfId="157"/>
    <cellStyle name="Normal 3 13" xfId="158"/>
    <cellStyle name="Normal 3 14" xfId="159"/>
    <cellStyle name="Normal 3 15" xfId="160"/>
    <cellStyle name="Normal 3 16" xfId="161"/>
    <cellStyle name="Normal 3 17" xfId="162"/>
    <cellStyle name="Normal 3 18" xfId="163"/>
    <cellStyle name="Normal 3 2" xfId="164"/>
    <cellStyle name="Normal 3 3" xfId="165"/>
    <cellStyle name="Normal 3 4" xfId="166"/>
    <cellStyle name="Normal 3 5" xfId="167"/>
    <cellStyle name="Normal 3 6" xfId="168"/>
    <cellStyle name="Normal 3 7" xfId="169"/>
    <cellStyle name="Normal 3 8" xfId="170"/>
    <cellStyle name="Normal 3 9" xfId="171"/>
    <cellStyle name="Normal 30" xfId="172"/>
    <cellStyle name="Normal 31" xfId="173"/>
    <cellStyle name="Normal 32" xfId="174"/>
    <cellStyle name="Normal 33" xfId="175"/>
    <cellStyle name="Normal 34" xfId="176"/>
    <cellStyle name="Normal 4" xfId="177"/>
    <cellStyle name="Normal 5" xfId="178"/>
    <cellStyle name="Normal 6" xfId="179"/>
    <cellStyle name="Normal 7" xfId="180"/>
    <cellStyle name="Normal 8" xfId="181"/>
    <cellStyle name="Normal 9" xfId="182"/>
    <cellStyle name="Normal GHG Numbers (0.00)" xfId="183"/>
    <cellStyle name="Normal GHG Textfiels Bold" xfId="184"/>
    <cellStyle name="Normal GHG whole table" xfId="185"/>
    <cellStyle name="Normal GHG-Shade" xfId="186"/>
    <cellStyle name="Normál_Munka1" xfId="187"/>
    <cellStyle name="Note" xfId="188"/>
    <cellStyle name="Note 2" xfId="189"/>
    <cellStyle name="Output" xfId="190"/>
    <cellStyle name="Output 2" xfId="191"/>
    <cellStyle name="Pattern" xfId="192"/>
    <cellStyle name="Percent" xfId="193"/>
    <cellStyle name="Percent 2" xfId="194"/>
    <cellStyle name="Standard 2" xfId="195"/>
    <cellStyle name="Standard 3" xfId="196"/>
    <cellStyle name="Standard 3 10" xfId="197"/>
    <cellStyle name="Standard 3 11" xfId="198"/>
    <cellStyle name="Standard 3 12" xfId="199"/>
    <cellStyle name="Standard 3 13" xfId="200"/>
    <cellStyle name="Standard 3 14" xfId="201"/>
    <cellStyle name="Standard 3 15" xfId="202"/>
    <cellStyle name="Standard 3 16" xfId="203"/>
    <cellStyle name="Standard 3 17" xfId="204"/>
    <cellStyle name="Standard 3 18" xfId="205"/>
    <cellStyle name="Standard 3 19" xfId="206"/>
    <cellStyle name="Standard 3 2" xfId="207"/>
    <cellStyle name="Standard 3 20" xfId="208"/>
    <cellStyle name="Standard 3 21" xfId="209"/>
    <cellStyle name="Standard 3 22" xfId="210"/>
    <cellStyle name="Standard 3 23" xfId="211"/>
    <cellStyle name="Standard 3 24" xfId="212"/>
    <cellStyle name="Standard 3 25" xfId="213"/>
    <cellStyle name="Standard 3 26" xfId="214"/>
    <cellStyle name="Standard 3 27" xfId="215"/>
    <cellStyle name="Standard 3 28" xfId="216"/>
    <cellStyle name="Standard 3 29" xfId="217"/>
    <cellStyle name="Standard 3 3" xfId="218"/>
    <cellStyle name="Standard 3 30" xfId="219"/>
    <cellStyle name="Standard 3 4" xfId="220"/>
    <cellStyle name="Standard 3 5" xfId="221"/>
    <cellStyle name="Standard 3 6" xfId="222"/>
    <cellStyle name="Standard 3 7" xfId="223"/>
    <cellStyle name="Standard 3 8" xfId="224"/>
    <cellStyle name="Standard 3 9" xfId="225"/>
    <cellStyle name="Standard 4 10" xfId="226"/>
    <cellStyle name="Standard 4 11" xfId="227"/>
    <cellStyle name="Standard 4 12" xfId="228"/>
    <cellStyle name="Standard 4 13" xfId="229"/>
    <cellStyle name="Standard 4 14" xfId="230"/>
    <cellStyle name="Standard 4 15" xfId="231"/>
    <cellStyle name="Standard 4 16" xfId="232"/>
    <cellStyle name="Standard 4 17" xfId="233"/>
    <cellStyle name="Standard 4 18" xfId="234"/>
    <cellStyle name="Standard 4 19" xfId="235"/>
    <cellStyle name="Standard 4 2" xfId="236"/>
    <cellStyle name="Standard 4 20" xfId="237"/>
    <cellStyle name="Standard 4 21" xfId="238"/>
    <cellStyle name="Standard 4 22" xfId="239"/>
    <cellStyle name="Standard 4 23" xfId="240"/>
    <cellStyle name="Standard 4 24" xfId="241"/>
    <cellStyle name="Standard 4 25" xfId="242"/>
    <cellStyle name="Standard 4 26" xfId="243"/>
    <cellStyle name="Standard 4 27" xfId="244"/>
    <cellStyle name="Standard 4 28" xfId="245"/>
    <cellStyle name="Standard 4 29" xfId="246"/>
    <cellStyle name="Standard 4 3" xfId="247"/>
    <cellStyle name="Standard 4 30" xfId="248"/>
    <cellStyle name="Standard 4 4" xfId="249"/>
    <cellStyle name="Standard 4 5" xfId="250"/>
    <cellStyle name="Standard 4 6" xfId="251"/>
    <cellStyle name="Standard 4 7" xfId="252"/>
    <cellStyle name="Standard 4 8" xfId="253"/>
    <cellStyle name="Standard 4 9" xfId="254"/>
    <cellStyle name="Standard 5 10" xfId="255"/>
    <cellStyle name="Standard 5 11" xfId="256"/>
    <cellStyle name="Standard 5 12" xfId="257"/>
    <cellStyle name="Standard 5 13" xfId="258"/>
    <cellStyle name="Standard 5 14" xfId="259"/>
    <cellStyle name="Standard 5 15" xfId="260"/>
    <cellStyle name="Standard 5 16" xfId="261"/>
    <cellStyle name="Standard 5 17" xfId="262"/>
    <cellStyle name="Standard 5 18" xfId="263"/>
    <cellStyle name="Standard 5 19" xfId="264"/>
    <cellStyle name="Standard 5 2" xfId="265"/>
    <cellStyle name="Standard 5 20" xfId="266"/>
    <cellStyle name="Standard 5 21" xfId="267"/>
    <cellStyle name="Standard 5 22" xfId="268"/>
    <cellStyle name="Standard 5 23" xfId="269"/>
    <cellStyle name="Standard 5 24" xfId="270"/>
    <cellStyle name="Standard 5 25" xfId="271"/>
    <cellStyle name="Standard 5 26" xfId="272"/>
    <cellStyle name="Standard 5 27" xfId="273"/>
    <cellStyle name="Standard 5 28" xfId="274"/>
    <cellStyle name="Standard 5 29" xfId="275"/>
    <cellStyle name="Standard 5 3" xfId="276"/>
    <cellStyle name="Standard 5 30" xfId="277"/>
    <cellStyle name="Standard 5 4" xfId="278"/>
    <cellStyle name="Standard 5 5" xfId="279"/>
    <cellStyle name="Standard 5 6" xfId="280"/>
    <cellStyle name="Standard 5 7" xfId="281"/>
    <cellStyle name="Standard 5 8" xfId="282"/>
    <cellStyle name="Standard 5 9" xfId="283"/>
    <cellStyle name="Title" xfId="284"/>
    <cellStyle name="Title 2" xfId="285"/>
    <cellStyle name="Total" xfId="286"/>
    <cellStyle name="Total 2" xfId="287"/>
    <cellStyle name="Warning Text" xfId="288"/>
    <cellStyle name="Warning Text 2" xfId="289"/>
    <cellStyle name="Обычный_CRF Software v1.20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Transporta sektora SEG emisijas (tonnas CO</a:t>
            </a:r>
            <a:r>
              <a:rPr lang="en-US" cap="none" sz="14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ekvivalentu) uz iedzīvotāju gadā</a:t>
            </a:r>
          </a:p>
        </c:rich>
      </c:tx>
      <c:layout>
        <c:manualLayout>
          <c:xMode val="factor"/>
          <c:yMode val="factor"/>
          <c:x val="-0.003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173"/>
          <c:w val="0.922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'4.9'!$A$8</c:f>
              <c:strCache>
                <c:ptCount val="1"/>
                <c:pt idx="0">
                  <c:v>Transporta sektora siltumnīcefekta gāzu emisijas uz iedzīvotāju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'4.9'!$B$4:$G$4</c:f>
              <c:numCache/>
            </c:numRef>
          </c:cat>
          <c:val>
            <c:numRef>
              <c:f>'4.9'!$B$8:$G$8</c:f>
              <c:numCache/>
            </c:numRef>
          </c:val>
        </c:ser>
        <c:axId val="46444992"/>
        <c:axId val="15351745"/>
      </c:bar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51745"/>
        <c:crosses val="autoZero"/>
        <c:auto val="1"/>
        <c:lblOffset val="100"/>
        <c:tickLblSkip val="1"/>
        <c:noMultiLvlLbl val="0"/>
      </c:catAx>
      <c:valAx>
        <c:axId val="15351745"/>
        <c:scaling>
          <c:orientation val="minMax"/>
          <c:max val="1.7"/>
          <c:min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 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ekvivalents uz iedz. gadā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44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20</xdr:row>
      <xdr:rowOff>28575</xdr:rowOff>
    </xdr:from>
    <xdr:to>
      <xdr:col>4</xdr:col>
      <xdr:colOff>523875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1181100" y="4714875"/>
        <a:ext cx="50958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i\Desktop\LVGMC\2012\Vides_parskats\Papild_12_dati_ieva_180514\Ieva_klimats_gaiss_3_4\red_mai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."/>
      <sheetName val="4.5"/>
      <sheetName val="4.6_c"/>
      <sheetName val="4.8"/>
      <sheetName val="4.9"/>
      <sheetName val="4.10"/>
      <sheetName val="4.11_c"/>
      <sheetName val="4.12"/>
      <sheetName val="4.13"/>
      <sheetName val="4.14_c"/>
      <sheetName val="4.15_c"/>
      <sheetName val="Sheet11"/>
    </sheetNames>
    <sheetDataSet>
      <sheetData sheetId="2">
        <row r="4">
          <cell r="B4">
            <v>2191810</v>
          </cell>
          <cell r="C4">
            <v>2162834</v>
          </cell>
          <cell r="D4">
            <v>2120504</v>
          </cell>
          <cell r="E4">
            <v>2074605</v>
          </cell>
          <cell r="F4">
            <v>2044813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2" max="2" width="35.140625" style="0" bestFit="1" customWidth="1"/>
    <col min="3" max="3" width="22.421875" style="0" customWidth="1"/>
    <col min="4" max="4" width="19.57421875" style="0" customWidth="1"/>
    <col min="5" max="5" width="12.57421875" style="0" bestFit="1" customWidth="1"/>
  </cols>
  <sheetData>
    <row r="1" spans="1:4" ht="35.25" thickBot="1">
      <c r="A1" s="1" t="s">
        <v>0</v>
      </c>
      <c r="B1" s="2" t="s">
        <v>1</v>
      </c>
      <c r="C1" s="2" t="s">
        <v>2</v>
      </c>
      <c r="D1" s="3" t="s">
        <v>3</v>
      </c>
    </row>
    <row r="2" ht="15" customHeight="1"/>
    <row r="3" ht="15.75" thickBot="1"/>
    <row r="4" spans="1:13" s="5" customFormat="1" ht="15.75" thickBot="1">
      <c r="A4" s="4"/>
      <c r="B4" s="4">
        <v>2008</v>
      </c>
      <c r="C4" s="4">
        <v>2009</v>
      </c>
      <c r="D4" s="4">
        <v>2010</v>
      </c>
      <c r="E4" s="4">
        <v>2011</v>
      </c>
      <c r="F4" s="4">
        <v>2012</v>
      </c>
      <c r="G4" s="5">
        <v>2013</v>
      </c>
      <c r="H4" s="5">
        <v>2008</v>
      </c>
      <c r="I4" s="6">
        <v>3528.5716795792946</v>
      </c>
      <c r="J4" s="6">
        <v>0.2760510411830339</v>
      </c>
      <c r="K4" s="6">
        <v>0.19214776555258128</v>
      </c>
      <c r="M4" s="5">
        <f>I4+J4*21+K4*310</f>
        <v>3593.934558765439</v>
      </c>
    </row>
    <row r="5" spans="1:13" ht="15.75" thickBot="1">
      <c r="A5" s="7"/>
      <c r="B5" s="7">
        <v>3632.8118392033657</v>
      </c>
      <c r="C5" s="7">
        <v>3183.68623984079</v>
      </c>
      <c r="D5" s="7">
        <v>3250.649683625984</v>
      </c>
      <c r="E5" s="7">
        <v>2893.6421980814025</v>
      </c>
      <c r="F5" s="8">
        <v>2792.1618764051746</v>
      </c>
      <c r="G5">
        <v>2826.5788914947184</v>
      </c>
      <c r="H5" s="9">
        <v>2009</v>
      </c>
      <c r="I5" s="6">
        <v>3130.2719444570002</v>
      </c>
      <c r="J5" s="6">
        <v>0.2517097068</v>
      </c>
      <c r="K5" s="6">
        <v>0.1664638653</v>
      </c>
      <c r="M5" s="5">
        <f>I5+J5*21+K5*310</f>
        <v>3187.1616465428</v>
      </c>
    </row>
    <row r="6" spans="1:13" ht="15.75" thickBot="1">
      <c r="A6" s="7" t="s">
        <v>4</v>
      </c>
      <c r="B6" s="7">
        <f aca="true" t="shared" si="0" ref="B6:G6">B5*1000</f>
        <v>3632811.8392033656</v>
      </c>
      <c r="C6" s="7">
        <f t="shared" si="0"/>
        <v>3183686.23984079</v>
      </c>
      <c r="D6" s="7">
        <f t="shared" si="0"/>
        <v>3250649.683625984</v>
      </c>
      <c r="E6" s="7">
        <f t="shared" si="0"/>
        <v>2893642.1980814026</v>
      </c>
      <c r="F6" s="7">
        <f t="shared" si="0"/>
        <v>2792161.8764051744</v>
      </c>
      <c r="G6" s="7">
        <f t="shared" si="0"/>
        <v>2826578.8914947184</v>
      </c>
      <c r="H6">
        <v>2010</v>
      </c>
      <c r="I6" s="6">
        <v>3205.475437327</v>
      </c>
      <c r="J6" s="6">
        <v>0.2384334838</v>
      </c>
      <c r="K6" s="6">
        <v>0.16699837495999997</v>
      </c>
      <c r="M6" s="5">
        <f>I6+J6*21+K6*310</f>
        <v>3262.2520367243997</v>
      </c>
    </row>
    <row r="7" spans="1:13" ht="15.75" thickBot="1">
      <c r="A7" s="7" t="s">
        <v>5</v>
      </c>
      <c r="B7" s="10">
        <f>'[1]4.6_c'!B4</f>
        <v>2191810</v>
      </c>
      <c r="C7" s="10">
        <f>'[1]4.6_c'!C4</f>
        <v>2162834</v>
      </c>
      <c r="D7" s="10">
        <f>'[1]4.6_c'!D4</f>
        <v>2120504</v>
      </c>
      <c r="E7" s="10">
        <f>'[1]4.6_c'!E4</f>
        <v>2074605</v>
      </c>
      <c r="F7" s="10">
        <f>'[1]4.6_c'!F4</f>
        <v>2044813</v>
      </c>
      <c r="G7">
        <v>2023825</v>
      </c>
      <c r="H7" s="11">
        <v>2011</v>
      </c>
      <c r="I7" s="6">
        <v>2839.135473026</v>
      </c>
      <c r="J7" s="6">
        <v>0.21428109680000001</v>
      </c>
      <c r="K7" s="6">
        <v>0.16778974803000002</v>
      </c>
      <c r="M7" s="5">
        <f>I7+J7*21+K7*310</f>
        <v>2895.6501979481</v>
      </c>
    </row>
    <row r="8" spans="1:13" ht="15">
      <c r="A8" s="7" t="s">
        <v>6</v>
      </c>
      <c r="B8" s="12">
        <f aca="true" t="shared" si="1" ref="B8:G8">B6/B7</f>
        <v>1.6574483368555513</v>
      </c>
      <c r="C8" s="12">
        <f t="shared" si="1"/>
        <v>1.4719974995033323</v>
      </c>
      <c r="D8" s="12">
        <f t="shared" si="1"/>
        <v>1.5329608827080656</v>
      </c>
      <c r="E8" s="12">
        <f t="shared" si="1"/>
        <v>1.3947918751190722</v>
      </c>
      <c r="F8" s="12">
        <f t="shared" si="1"/>
        <v>1.3654851941987725</v>
      </c>
      <c r="G8" s="12">
        <f t="shared" si="1"/>
        <v>1.3966518308128018</v>
      </c>
      <c r="H8">
        <v>2012</v>
      </c>
      <c r="I8" s="6">
        <v>2736.9544350580004</v>
      </c>
      <c r="J8" s="6">
        <v>0.20257384</v>
      </c>
      <c r="K8" s="6">
        <v>0.17027346997</v>
      </c>
      <c r="M8" s="5">
        <f>I8+J8*21+K8*310</f>
        <v>2793.9932613887004</v>
      </c>
    </row>
    <row r="10" spans="1:4" ht="15">
      <c r="A10" s="22" t="s">
        <v>6</v>
      </c>
      <c r="B10" s="22"/>
      <c r="C10" s="22"/>
      <c r="D10" s="22"/>
    </row>
    <row r="11" spans="1:4" ht="15">
      <c r="A11" s="13"/>
      <c r="B11" s="13"/>
      <c r="C11" s="13"/>
      <c r="D11" s="13"/>
    </row>
    <row r="12" spans="1:9" ht="60">
      <c r="A12" s="14" t="s">
        <v>7</v>
      </c>
      <c r="B12" s="15" t="s">
        <v>4</v>
      </c>
      <c r="C12" s="15" t="s">
        <v>5</v>
      </c>
      <c r="D12" s="15" t="s">
        <v>6</v>
      </c>
      <c r="E12" s="16"/>
      <c r="F12" s="16"/>
      <c r="G12" s="16"/>
      <c r="H12" s="16"/>
      <c r="I12" s="16"/>
    </row>
    <row r="13" spans="1:4" ht="15">
      <c r="A13" s="17">
        <v>2008</v>
      </c>
      <c r="B13" s="18">
        <f>B6</f>
        <v>3632811.8392033656</v>
      </c>
      <c r="C13" s="19">
        <f>B7</f>
        <v>2191810</v>
      </c>
      <c r="D13" s="18">
        <f>B8</f>
        <v>1.6574483368555513</v>
      </c>
    </row>
    <row r="14" spans="1:5" ht="15">
      <c r="A14" s="17">
        <v>2009</v>
      </c>
      <c r="B14" s="18">
        <f>C6</f>
        <v>3183686.23984079</v>
      </c>
      <c r="C14" s="19">
        <f>C7</f>
        <v>2162834</v>
      </c>
      <c r="D14" s="18">
        <f>C8</f>
        <v>1.4719974995033323</v>
      </c>
      <c r="E14">
        <f>D14*100/$D$13-100</f>
        <v>-11.188936223740725</v>
      </c>
    </row>
    <row r="15" spans="1:5" ht="15">
      <c r="A15" s="17">
        <v>2010</v>
      </c>
      <c r="B15" s="18">
        <f>D6</f>
        <v>3250649.683625984</v>
      </c>
      <c r="C15" s="19">
        <f>D7</f>
        <v>2120504</v>
      </c>
      <c r="D15" s="18">
        <f>D8</f>
        <v>1.5329608827080656</v>
      </c>
      <c r="E15">
        <f>D15*100/$D$13-100</f>
        <v>-7.510789409198637</v>
      </c>
    </row>
    <row r="16" spans="1:5" ht="15">
      <c r="A16" s="17">
        <v>2011</v>
      </c>
      <c r="B16" s="18">
        <f>E6</f>
        <v>2893642.1980814026</v>
      </c>
      <c r="C16" s="19">
        <f>E7</f>
        <v>2074605</v>
      </c>
      <c r="D16" s="18">
        <f>E8</f>
        <v>1.3947918751190722</v>
      </c>
      <c r="E16">
        <f>D16*100/$D$13-100</f>
        <v>-15.847037635862677</v>
      </c>
    </row>
    <row r="17" spans="1:5" ht="15">
      <c r="A17" s="20">
        <v>2012</v>
      </c>
      <c r="B17" s="19">
        <f>F6</f>
        <v>2792161.8764051744</v>
      </c>
      <c r="C17" s="19">
        <f>F7</f>
        <v>2044813</v>
      </c>
      <c r="D17" s="18">
        <f>F8</f>
        <v>1.3654851941987725</v>
      </c>
      <c r="E17">
        <f>D17*100/$D$13-100</f>
        <v>-17.6152182945672</v>
      </c>
    </row>
    <row r="18" spans="1:5" ht="15">
      <c r="A18" s="17">
        <v>2013</v>
      </c>
      <c r="B18" s="8">
        <f>G6</f>
        <v>2826578.8914947184</v>
      </c>
      <c r="C18" s="8">
        <f>G7</f>
        <v>2023825</v>
      </c>
      <c r="D18" s="21">
        <f>G8</f>
        <v>1.3966518308128018</v>
      </c>
      <c r="E18">
        <f>D18*100/$D$13-100</f>
        <v>-15.734819616611574</v>
      </c>
    </row>
  </sheetData>
  <sheetProtection/>
  <mergeCells count="1">
    <mergeCell ref="A10:D10"/>
  </mergeCells>
  <dataValidations count="1">
    <dataValidation allowBlank="1" showInputMessage="1" showErrorMessage="1" sqref="I7:K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lvgmc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vita.slanke</dc:creator>
  <cp:keywords/>
  <dc:description/>
  <cp:lastModifiedBy>Ieva Sile</cp:lastModifiedBy>
  <dcterms:created xsi:type="dcterms:W3CDTF">2014-05-19T07:07:18Z</dcterms:created>
  <dcterms:modified xsi:type="dcterms:W3CDTF">2015-12-16T09:28:51Z</dcterms:modified>
  <cp:category/>
  <cp:version/>
  <cp:contentType/>
  <cp:contentStatus/>
</cp:coreProperties>
</file>